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销售工具\计算工具\对外发布计算表格\"/>
    </mc:Choice>
  </mc:AlternateContent>
  <xr:revisionPtr revIDLastSave="0" documentId="13_ncr:1_{196B9426-D50B-4C96-A0CB-84C40267653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eak Rate Calculat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3" l="1"/>
  <c r="O17" i="3" s="1"/>
  <c r="K11" i="3"/>
  <c r="P9" i="3"/>
  <c r="F8" i="3"/>
  <c r="O14" i="3" l="1"/>
  <c r="O15" i="3"/>
</calcChain>
</file>

<file path=xl/sharedStrings.xml><?xml version="1.0" encoding="utf-8"?>
<sst xmlns="http://schemas.openxmlformats.org/spreadsheetml/2006/main" count="86" uniqueCount="41">
  <si>
    <t>60*dP*V</t>
    <phoneticPr fontId="2" type="noConversion"/>
  </si>
  <si>
    <t>LR</t>
    <phoneticPr fontId="2" type="noConversion"/>
  </si>
  <si>
    <t>=</t>
    <phoneticPr fontId="2" type="noConversion"/>
  </si>
  <si>
    <t>——————</t>
    <phoneticPr fontId="2" type="noConversion"/>
  </si>
  <si>
    <t>P0*T</t>
    <phoneticPr fontId="2" type="noConversion"/>
  </si>
  <si>
    <t>LR=</t>
    <phoneticPr fontId="2" type="noConversion"/>
  </si>
  <si>
    <t>scc/m</t>
    <phoneticPr fontId="2" type="noConversion"/>
  </si>
  <si>
    <t>V=</t>
    <phoneticPr fontId="2" type="noConversion"/>
  </si>
  <si>
    <t>ml</t>
    <phoneticPr fontId="2" type="noConversion"/>
  </si>
  <si>
    <t>P0=</t>
    <phoneticPr fontId="2" type="noConversion"/>
  </si>
  <si>
    <t>Pa</t>
    <phoneticPr fontId="2" type="noConversion"/>
  </si>
  <si>
    <t>dP=</t>
    <phoneticPr fontId="2" type="noConversion"/>
  </si>
  <si>
    <t>T=</t>
    <phoneticPr fontId="2" type="noConversion"/>
  </si>
  <si>
    <t>sec</t>
    <phoneticPr fontId="2" type="noConversion"/>
  </si>
  <si>
    <t>Pa.m3/s</t>
    <phoneticPr fontId="2" type="noConversion"/>
  </si>
  <si>
    <t>atm.cc/s</t>
    <phoneticPr fontId="2" type="noConversion"/>
  </si>
  <si>
    <t>3*8*1000</t>
    <phoneticPr fontId="2" type="noConversion"/>
  </si>
  <si>
    <t>d=</t>
    <phoneticPr fontId="2" type="noConversion"/>
  </si>
  <si>
    <t>mm</t>
    <phoneticPr fontId="2" type="noConversion"/>
  </si>
  <si>
    <r>
      <t>4π</t>
    </r>
    <r>
      <rPr>
        <sz val="10"/>
        <color theme="1"/>
        <rFont val="宋体"/>
        <family val="2"/>
        <charset val="134"/>
      </rPr>
      <t>（</t>
    </r>
    <r>
      <rPr>
        <sz val="10"/>
        <color theme="1"/>
        <rFont val="Arial"/>
        <family val="2"/>
      </rPr>
      <t>d</t>
    </r>
    <r>
      <rPr>
        <sz val="10"/>
        <color theme="1"/>
        <rFont val="宋体"/>
        <family val="2"/>
        <charset val="134"/>
      </rPr>
      <t>）</t>
    </r>
    <r>
      <rPr>
        <sz val="10"/>
        <color theme="1"/>
        <rFont val="Arial"/>
        <family val="2"/>
      </rPr>
      <t>3</t>
    </r>
    <phoneticPr fontId="2" type="noConversion"/>
  </si>
  <si>
    <t>mbar.L/s</t>
    <phoneticPr fontId="2" type="noConversion"/>
  </si>
  <si>
    <t>Formula:</t>
    <phoneticPr fontId="2" type="noConversion"/>
  </si>
  <si>
    <t>Yellow</t>
    <phoneticPr fontId="2" type="noConversion"/>
  </si>
  <si>
    <t>You can chang it</t>
    <phoneticPr fontId="2" type="noConversion"/>
  </si>
  <si>
    <t>Green</t>
    <phoneticPr fontId="2" type="noConversion"/>
  </si>
  <si>
    <t>the diameter of bubble</t>
    <phoneticPr fontId="2" type="noConversion"/>
  </si>
  <si>
    <t>the time of between each bubble</t>
    <phoneticPr fontId="2" type="noConversion"/>
  </si>
  <si>
    <t>Calculating automatically</t>
    <phoneticPr fontId="2" type="noConversion"/>
  </si>
  <si>
    <t>dP</t>
    <phoneticPr fontId="2" type="noConversion"/>
  </si>
  <si>
    <t>P0*T*LR</t>
    <phoneticPr fontId="2" type="noConversion"/>
  </si>
  <si>
    <t>60*dP</t>
    <phoneticPr fontId="2" type="noConversion"/>
  </si>
  <si>
    <t>60*V</t>
    <phoneticPr fontId="2" type="noConversion"/>
  </si>
  <si>
    <t>V</t>
    <phoneticPr fontId="2" type="noConversion"/>
  </si>
  <si>
    <t>Leak Rate Calculation V1.01</t>
    <phoneticPr fontId="2" type="noConversion"/>
  </si>
  <si>
    <t>The Volume of 1mm Bubble=</t>
    <phoneticPr fontId="2" type="noConversion"/>
  </si>
  <si>
    <t>The Volume of 2mm Bubble=</t>
  </si>
  <si>
    <t>The Volume of 3mm Bubble=</t>
  </si>
  <si>
    <t>The Volume of 4mm Bubble=</t>
  </si>
  <si>
    <t>The Volume of 5mm Bubble=</t>
  </si>
  <si>
    <t>The Volume of 6mm Bubble=</t>
  </si>
  <si>
    <t>the calculating rate of bubble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</si>
</sst>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_ "/>
    <numFmt numFmtId="177" formatCode="0.0_ "/>
  </numFmts>
  <fonts count="5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</font>
    <font>
      <sz val="9"/>
      <name val="宋体"/>
      <family val="2"/>
      <charset val="134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EFE5-7AB9-4596-9C63-63863BD68DB2}">
  <dimension ref="B1:R19"/>
  <sheetViews>
    <sheetView tabSelected="1" workbookViewId="0">
      <selection activeCell="M25" sqref="M25"/>
    </sheetView>
  </sheetViews>
  <sheetFormatPr defaultColWidth="9" defaultRowHeight="15" customHeight="1" x14ac:dyDescent="0.25"/>
  <cols>
    <col min="1" max="3" width="9.77734375" style="1" customWidth="1"/>
    <col min="4" max="4" width="12.21875" style="1" customWidth="1"/>
    <col min="5" max="6" width="9" style="1" customWidth="1"/>
    <col min="7" max="7" width="9" style="1"/>
    <col min="8" max="8" width="10.109375" style="1" customWidth="1"/>
    <col min="9" max="9" width="9" style="1"/>
    <col min="10" max="11" width="9" style="1" customWidth="1"/>
    <col min="12" max="12" width="9" style="1"/>
    <col min="13" max="13" width="10.21875" style="1" customWidth="1"/>
    <col min="14" max="14" width="9" style="1" customWidth="1"/>
    <col min="15" max="15" width="10.88671875" style="1" customWidth="1"/>
    <col min="16" max="16" width="9" style="1" customWidth="1"/>
    <col min="17" max="17" width="11.44140625" style="1" customWidth="1"/>
    <col min="18" max="19" width="9" style="1"/>
    <col min="20" max="20" width="9" style="1" customWidth="1"/>
    <col min="21" max="16384" width="9" style="1"/>
  </cols>
  <sheetData>
    <row r="1" spans="2:18" ht="7.5" customHeight="1" x14ac:dyDescent="0.25"/>
    <row r="2" spans="2:18" ht="21.75" customHeight="1" x14ac:dyDescent="0.25">
      <c r="B2" s="2" t="s">
        <v>33</v>
      </c>
      <c r="D2" s="2"/>
      <c r="I2" s="2"/>
      <c r="N2" s="2"/>
    </row>
    <row r="3" spans="2:18" ht="7.5" customHeight="1" x14ac:dyDescent="0.25"/>
    <row r="4" spans="2:18" ht="15" customHeight="1" x14ac:dyDescent="0.25">
      <c r="G4" s="1" t="s">
        <v>0</v>
      </c>
      <c r="L4" s="1" t="s">
        <v>29</v>
      </c>
      <c r="Q4" s="1" t="s">
        <v>29</v>
      </c>
    </row>
    <row r="5" spans="2:18" ht="15" customHeight="1" x14ac:dyDescent="0.25">
      <c r="D5" s="1" t="s">
        <v>21</v>
      </c>
      <c r="E5" s="1" t="s">
        <v>1</v>
      </c>
      <c r="F5" s="1" t="s">
        <v>2</v>
      </c>
      <c r="G5" s="1" t="s">
        <v>3</v>
      </c>
      <c r="I5" s="1" t="s">
        <v>21</v>
      </c>
      <c r="J5" s="1" t="s">
        <v>28</v>
      </c>
      <c r="K5" s="1" t="s">
        <v>2</v>
      </c>
      <c r="L5" s="1" t="s">
        <v>3</v>
      </c>
      <c r="N5" s="1" t="s">
        <v>21</v>
      </c>
      <c r="O5" s="1" t="s">
        <v>32</v>
      </c>
      <c r="P5" s="1" t="s">
        <v>2</v>
      </c>
      <c r="Q5" s="1" t="s">
        <v>3</v>
      </c>
    </row>
    <row r="6" spans="2:18" ht="15" customHeight="1" x14ac:dyDescent="0.25">
      <c r="G6" s="1" t="s">
        <v>4</v>
      </c>
      <c r="L6" s="1" t="s">
        <v>31</v>
      </c>
      <c r="Q6" s="1" t="s">
        <v>30</v>
      </c>
    </row>
    <row r="7" spans="2:18" ht="15" customHeight="1" x14ac:dyDescent="0.25">
      <c r="B7" s="4" t="s">
        <v>22</v>
      </c>
      <c r="C7" s="8" t="s">
        <v>23</v>
      </c>
    </row>
    <row r="8" spans="2:18" ht="15" customHeight="1" x14ac:dyDescent="0.25">
      <c r="B8" s="3" t="s">
        <v>24</v>
      </c>
      <c r="C8" s="8" t="s">
        <v>27</v>
      </c>
      <c r="E8" s="1" t="s">
        <v>5</v>
      </c>
      <c r="F8" s="3">
        <f>(60*F11*F9)/(F10*F12)</f>
        <v>78.171428571428578</v>
      </c>
      <c r="G8" s="1" t="s">
        <v>6</v>
      </c>
      <c r="J8" s="1" t="s">
        <v>5</v>
      </c>
      <c r="K8" s="4">
        <v>0.6</v>
      </c>
      <c r="L8" s="1" t="s">
        <v>6</v>
      </c>
      <c r="O8" s="1" t="s">
        <v>5</v>
      </c>
      <c r="P8" s="4">
        <v>3.9E-2</v>
      </c>
      <c r="Q8" s="1" t="s">
        <v>6</v>
      </c>
    </row>
    <row r="9" spans="2:18" ht="15" customHeight="1" x14ac:dyDescent="0.25">
      <c r="E9" s="1" t="s">
        <v>7</v>
      </c>
      <c r="F9" s="4">
        <v>80000</v>
      </c>
      <c r="G9" s="1" t="s">
        <v>8</v>
      </c>
      <c r="J9" s="1" t="s">
        <v>7</v>
      </c>
      <c r="K9" s="4">
        <v>10</v>
      </c>
      <c r="L9" s="1" t="s">
        <v>8</v>
      </c>
      <c r="O9" s="1" t="s">
        <v>7</v>
      </c>
      <c r="P9" s="5">
        <f>(P8*P10*P12)/(60*P11)</f>
        <v>10</v>
      </c>
      <c r="Q9" s="1" t="s">
        <v>8</v>
      </c>
    </row>
    <row r="10" spans="2:18" ht="15" customHeight="1" x14ac:dyDescent="0.25">
      <c r="E10" s="1" t="s">
        <v>9</v>
      </c>
      <c r="F10" s="1">
        <v>100000</v>
      </c>
      <c r="G10" s="1" t="s">
        <v>10</v>
      </c>
      <c r="J10" s="1" t="s">
        <v>9</v>
      </c>
      <c r="K10" s="1">
        <v>100000</v>
      </c>
      <c r="L10" s="1" t="s">
        <v>10</v>
      </c>
      <c r="O10" s="1" t="s">
        <v>9</v>
      </c>
      <c r="P10" s="1">
        <v>100000</v>
      </c>
      <c r="Q10" s="1" t="s">
        <v>10</v>
      </c>
    </row>
    <row r="11" spans="2:18" ht="15" customHeight="1" x14ac:dyDescent="0.25">
      <c r="E11" s="1" t="s">
        <v>11</v>
      </c>
      <c r="F11" s="4">
        <v>57</v>
      </c>
      <c r="G11" s="1" t="s">
        <v>10</v>
      </c>
      <c r="J11" s="1" t="s">
        <v>11</v>
      </c>
      <c r="K11" s="3">
        <f>(K8*K10*K12)/(60*K9)</f>
        <v>200</v>
      </c>
      <c r="L11" s="1" t="s">
        <v>10</v>
      </c>
      <c r="O11" s="1" t="s">
        <v>11</v>
      </c>
      <c r="P11" s="4">
        <v>32.5</v>
      </c>
      <c r="Q11" s="1" t="s">
        <v>10</v>
      </c>
    </row>
    <row r="12" spans="2:18" ht="15" customHeight="1" x14ac:dyDescent="0.25">
      <c r="E12" s="1" t="s">
        <v>12</v>
      </c>
      <c r="F12" s="4">
        <v>35</v>
      </c>
      <c r="G12" s="1" t="s">
        <v>13</v>
      </c>
      <c r="J12" s="1" t="s">
        <v>12</v>
      </c>
      <c r="K12" s="4">
        <v>2</v>
      </c>
      <c r="L12" s="1" t="s">
        <v>13</v>
      </c>
      <c r="O12" s="1" t="s">
        <v>12</v>
      </c>
      <c r="P12" s="4">
        <v>5</v>
      </c>
      <c r="Q12" s="1" t="s">
        <v>13</v>
      </c>
    </row>
    <row r="13" spans="2:18" ht="21" customHeight="1" x14ac:dyDescent="0.25"/>
    <row r="14" spans="2:18" ht="15" customHeight="1" x14ac:dyDescent="0.25">
      <c r="D14" s="10" t="s">
        <v>34</v>
      </c>
      <c r="E14" s="1">
        <v>5.1999999999999995E-4</v>
      </c>
      <c r="F14" s="1" t="s">
        <v>8</v>
      </c>
      <c r="N14" s="1" t="s">
        <v>5</v>
      </c>
      <c r="O14" s="9">
        <f>(60/O19)*O16/600</f>
        <v>2.7925267555555556E-5</v>
      </c>
      <c r="P14" s="1" t="s">
        <v>14</v>
      </c>
    </row>
    <row r="15" spans="2:18" ht="15" customHeight="1" x14ac:dyDescent="0.25">
      <c r="D15" s="10" t="s">
        <v>35</v>
      </c>
      <c r="E15" s="1">
        <v>4.1900000000000001E-3</v>
      </c>
      <c r="F15" s="1" t="s">
        <v>8</v>
      </c>
      <c r="K15" s="1" t="s">
        <v>19</v>
      </c>
      <c r="N15" s="1" t="s">
        <v>5</v>
      </c>
      <c r="O15" s="9">
        <f>(60/O19)*O16/60</f>
        <v>2.7925267555555558E-4</v>
      </c>
      <c r="P15" s="1" t="s">
        <v>15</v>
      </c>
      <c r="Q15" s="1" t="s">
        <v>2</v>
      </c>
      <c r="R15" s="1" t="s">
        <v>20</v>
      </c>
    </row>
    <row r="16" spans="2:18" ht="15" customHeight="1" x14ac:dyDescent="0.25">
      <c r="D16" s="10" t="s">
        <v>36</v>
      </c>
      <c r="E16" s="1">
        <v>1.414E-2</v>
      </c>
      <c r="F16" s="1" t="s">
        <v>8</v>
      </c>
      <c r="J16" s="1" t="s">
        <v>7</v>
      </c>
      <c r="K16" s="1" t="s">
        <v>3</v>
      </c>
      <c r="N16" s="1" t="s">
        <v>7</v>
      </c>
      <c r="O16" s="7">
        <f>(4*3.1415926*O18*O18*O18)/(3*1000*8)</f>
        <v>4.1887901333333335E-3</v>
      </c>
      <c r="P16" s="1" t="s">
        <v>8</v>
      </c>
    </row>
    <row r="17" spans="4:17" ht="15" customHeight="1" x14ac:dyDescent="0.25">
      <c r="D17" s="10" t="s">
        <v>37</v>
      </c>
      <c r="E17" s="1">
        <v>3.3509999999999998E-2</v>
      </c>
      <c r="F17" s="1" t="s">
        <v>8</v>
      </c>
      <c r="K17" s="1" t="s">
        <v>16</v>
      </c>
      <c r="N17" s="1" t="s">
        <v>5</v>
      </c>
      <c r="O17" s="6">
        <f>(60/O19)*O16</f>
        <v>1.6755160533333334E-2</v>
      </c>
      <c r="P17" s="1" t="s">
        <v>6</v>
      </c>
      <c r="Q17" s="8" t="s">
        <v>40</v>
      </c>
    </row>
    <row r="18" spans="4:17" ht="15" customHeight="1" x14ac:dyDescent="0.25">
      <c r="D18" s="10" t="s">
        <v>38</v>
      </c>
      <c r="E18" s="1">
        <v>6.5449999999999994E-2</v>
      </c>
      <c r="F18" s="1" t="s">
        <v>8</v>
      </c>
      <c r="N18" s="1" t="s">
        <v>17</v>
      </c>
      <c r="O18" s="4">
        <v>2</v>
      </c>
      <c r="P18" s="1" t="s">
        <v>18</v>
      </c>
      <c r="Q18" s="8" t="s">
        <v>25</v>
      </c>
    </row>
    <row r="19" spans="4:17" ht="15" customHeight="1" x14ac:dyDescent="0.25">
      <c r="D19" s="10" t="s">
        <v>39</v>
      </c>
      <c r="E19" s="7">
        <v>0.11310000000000001</v>
      </c>
      <c r="F19" s="1" t="s">
        <v>8</v>
      </c>
      <c r="N19" s="1" t="s">
        <v>12</v>
      </c>
      <c r="O19" s="4">
        <v>15</v>
      </c>
      <c r="P19" s="1" t="s">
        <v>13</v>
      </c>
      <c r="Q19" s="8" t="s">
        <v>26</v>
      </c>
    </row>
  </sheetData>
  <phoneticPr fontId="2" type="noConversion"/>
  <pageMargins left="0.39370078740157483" right="0.39370078740157483" top="0.39370078740157483" bottom="0.39370078740157483" header="0" footer="0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Leak Rate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德志 姜</cp:lastModifiedBy>
  <cp:lastPrinted>2017-03-20T08:08:32Z</cp:lastPrinted>
  <dcterms:created xsi:type="dcterms:W3CDTF">2016-04-27T09:20:14Z</dcterms:created>
  <dcterms:modified xsi:type="dcterms:W3CDTF">2025-06-04T10:32:11Z</dcterms:modified>
</cp:coreProperties>
</file>